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eng\"/>
    </mc:Choice>
  </mc:AlternateContent>
  <bookViews>
    <workbookView xWindow="0" yWindow="0" windowWidth="25200" windowHeight="11880"/>
  </bookViews>
  <sheets>
    <sheet name="Serious crime per category" sheetId="1" r:id="rId1"/>
    <sheet name="Serious crime per offence" sheetId="2" r:id="rId2"/>
    <sheet name="Serious crime per police divisi" sheetId="3" r:id="rId3"/>
  </sheets>
  <externalReferences>
    <externalReference r:id="rId4"/>
  </externalReferences>
  <definedNames>
    <definedName name="dBase">[1]Settings!$A$7:$G$18</definedName>
    <definedName name="_xlnm.Print_Area" localSheetId="1">'Serious crime per offence'!$A$1:$J$21</definedName>
    <definedName name="_xlnm.Print_Area" localSheetId="2">'Serious crime per police divisi'!$A$1:$J$16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J10" i="3" s="1"/>
  <c r="H10" i="3"/>
  <c r="F10" i="3"/>
  <c r="E10" i="3"/>
  <c r="C10" i="3"/>
  <c r="B10" i="3"/>
  <c r="J9" i="3"/>
  <c r="G9" i="3"/>
  <c r="D9" i="3"/>
  <c r="J8" i="3"/>
  <c r="G8" i="3"/>
  <c r="D8" i="3"/>
  <c r="J7" i="3"/>
  <c r="G7" i="3"/>
  <c r="D7" i="3"/>
  <c r="J6" i="3"/>
  <c r="G6" i="3"/>
  <c r="D6" i="3"/>
  <c r="J5" i="3"/>
  <c r="G5" i="3"/>
  <c r="D5" i="3"/>
  <c r="J4" i="3"/>
  <c r="G4" i="3"/>
  <c r="D4" i="3"/>
  <c r="I15" i="2"/>
  <c r="J15" i="2" s="1"/>
  <c r="H15" i="2"/>
  <c r="F15" i="2"/>
  <c r="E15" i="2"/>
  <c r="C15" i="2"/>
  <c r="B15" i="2"/>
  <c r="D15" i="2" s="1"/>
  <c r="J14" i="2"/>
  <c r="G14" i="2"/>
  <c r="D14" i="2"/>
  <c r="J13" i="2"/>
  <c r="G13" i="2"/>
  <c r="D13" i="2"/>
  <c r="J12" i="2"/>
  <c r="G12" i="2"/>
  <c r="D12" i="2"/>
  <c r="J11" i="2"/>
  <c r="G11" i="2"/>
  <c r="D11" i="2"/>
  <c r="J10" i="2"/>
  <c r="G10" i="2"/>
  <c r="D10" i="2"/>
  <c r="J9" i="2"/>
  <c r="G9" i="2"/>
  <c r="D9" i="2"/>
  <c r="J8" i="2"/>
  <c r="G8" i="2"/>
  <c r="D8" i="2"/>
  <c r="J7" i="2"/>
  <c r="G7" i="2"/>
  <c r="D7" i="2"/>
  <c r="J6" i="2"/>
  <c r="G6" i="2"/>
  <c r="D6" i="2"/>
  <c r="J5" i="2"/>
  <c r="G5" i="2"/>
  <c r="D5" i="2"/>
  <c r="J4" i="2"/>
  <c r="G4" i="2"/>
  <c r="D4" i="2"/>
  <c r="I14" i="1"/>
  <c r="J14" i="1" s="1"/>
  <c r="H14" i="1"/>
  <c r="F14" i="1"/>
  <c r="E14" i="1"/>
  <c r="G14" i="1" s="1"/>
  <c r="C14" i="1"/>
  <c r="B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J6" i="1"/>
  <c r="G6" i="1"/>
  <c r="D6" i="1"/>
  <c r="J5" i="1"/>
  <c r="G5" i="1"/>
  <c r="D5" i="1"/>
  <c r="J4" i="1"/>
  <c r="G4" i="1"/>
  <c r="D4" i="1"/>
  <c r="G15" i="2" l="1"/>
  <c r="G10" i="3"/>
  <c r="D10" i="3"/>
  <c r="D14" i="1"/>
</calcChain>
</file>

<file path=xl/sharedStrings.xml><?xml version="1.0" encoding="utf-8"?>
<sst xmlns="http://schemas.openxmlformats.org/spreadsheetml/2006/main" count="78" uniqueCount="41">
  <si>
    <t>Serious offences per Category</t>
  </si>
  <si>
    <t>Offences</t>
  </si>
  <si>
    <t>%</t>
  </si>
  <si>
    <t>R</t>
  </si>
  <si>
    <t>D</t>
  </si>
  <si>
    <t>Offences against public order</t>
  </si>
  <si>
    <t>Offences against the administration of lawfull authority</t>
  </si>
  <si>
    <t>Offences injurious to the public in general</t>
  </si>
  <si>
    <t>Offences against the persons</t>
  </si>
  <si>
    <t>Offences relating to property</t>
  </si>
  <si>
    <t>Malicious injuries to property</t>
  </si>
  <si>
    <t>Forgery, Coining, Counterfeiting, Similar Offences and Personation</t>
  </si>
  <si>
    <t>Attempts and conspiracies to commit crimes</t>
  </si>
  <si>
    <t>Offences against various other laws</t>
  </si>
  <si>
    <t xml:space="preserve">Offences relating to drugs </t>
  </si>
  <si>
    <t>Total</t>
  </si>
  <si>
    <t>Source: Analysis and Statistics Office</t>
  </si>
  <si>
    <t>R = Recorded cases (RCI)</t>
  </si>
  <si>
    <t>D =  Detected Cases</t>
  </si>
  <si>
    <t xml:space="preserve">% = Detection Rate 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</si>
  <si>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In the above figures are not included cases that have been downgraded to "Minor", cases that have been recorded by mistake and cases that were classified as non-existent.</t>
    </r>
  </si>
  <si>
    <t>Serious Crime per Offence</t>
  </si>
  <si>
    <t>Murders</t>
  </si>
  <si>
    <t>Attempted Murders</t>
  </si>
  <si>
    <t>Rape</t>
  </si>
  <si>
    <t>Attempted To Rape</t>
  </si>
  <si>
    <t>Arson / Attempted To Arson</t>
  </si>
  <si>
    <t>Robberies And Extortions</t>
  </si>
  <si>
    <t>Drugs</t>
  </si>
  <si>
    <t>Damages By Explosives</t>
  </si>
  <si>
    <t>Burglary, Housebreaking</t>
  </si>
  <si>
    <t>Thefts</t>
  </si>
  <si>
    <t>Other Serious Offences</t>
  </si>
  <si>
    <t>Serious crime per police division</t>
  </si>
  <si>
    <t>Police Division</t>
  </si>
  <si>
    <t>Nicosia</t>
  </si>
  <si>
    <t>Limasol</t>
  </si>
  <si>
    <t>Larnaka</t>
  </si>
  <si>
    <t>Pafos</t>
  </si>
  <si>
    <t>Famagusta</t>
  </si>
  <si>
    <t>Morfou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</si>
</sst>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0"/>
      <name val="Arial"/>
      <charset val="161"/>
    </font>
    <font>
      <sz val="10"/>
      <name val="Arial"/>
      <charset val="161"/>
    </font>
    <font>
      <b/>
      <sz val="12"/>
      <name val="Arial"/>
      <family val="2"/>
      <charset val="161"/>
    </font>
    <font>
      <sz val="10"/>
      <name val="Tahoma"/>
      <family val="2"/>
      <charset val="16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161"/>
    </font>
    <font>
      <sz val="8"/>
      <name val="Arial"/>
      <family val="2"/>
    </font>
    <font>
      <b/>
      <sz val="8"/>
      <name val="Tahoma"/>
      <family val="2"/>
    </font>
    <font>
      <b/>
      <i/>
      <sz val="8"/>
      <name val="Tahoma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</font>
    <font>
      <sz val="10"/>
      <name val="Arial"/>
      <family val="2"/>
      <charset val="161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14" fillId="0" borderId="0" applyFont="0" applyFill="0" applyBorder="0" applyAlignment="0" applyProtection="0"/>
  </cellStyleXfs>
  <cellXfs count="6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0" xfId="2"/>
    <xf numFmtId="0" fontId="7" fillId="0" borderId="14" xfId="2" applyFont="1" applyBorder="1" applyAlignment="1" applyProtection="1">
      <alignment horizontal="center" vertical="center"/>
      <protection locked="0"/>
    </xf>
    <xf numFmtId="0" fontId="7" fillId="0" borderId="15" xfId="2" applyFont="1" applyBorder="1" applyAlignment="1" applyProtection="1">
      <alignment horizontal="center" vertical="center"/>
      <protection locked="0"/>
    </xf>
    <xf numFmtId="0" fontId="7" fillId="0" borderId="18" xfId="2" applyFont="1" applyBorder="1" applyAlignment="1" applyProtection="1">
      <alignment horizontal="center" vertical="center"/>
      <protection locked="0"/>
    </xf>
    <xf numFmtId="0" fontId="7" fillId="0" borderId="19" xfId="2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6" fillId="0" borderId="0" xfId="0" applyFont="1"/>
    <xf numFmtId="0" fontId="10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13" fillId="0" borderId="15" xfId="1" applyNumberFormat="1" applyFont="1" applyFill="1" applyBorder="1" applyAlignment="1">
      <alignment horizontal="center" vertical="center"/>
    </xf>
    <xf numFmtId="3" fontId="13" fillId="0" borderId="27" xfId="1" applyNumberFormat="1" applyFont="1" applyFill="1" applyBorder="1" applyAlignment="1">
      <alignment horizontal="center" vertical="center"/>
    </xf>
    <xf numFmtId="3" fontId="13" fillId="0" borderId="15" xfId="3" applyNumberFormat="1" applyFont="1" applyFill="1" applyBorder="1" applyAlignment="1">
      <alignment horizontal="center" vertical="center"/>
    </xf>
    <xf numFmtId="3" fontId="13" fillId="0" borderId="27" xfId="3" applyNumberFormat="1" applyFont="1" applyFill="1" applyBorder="1" applyAlignment="1">
      <alignment horizontal="center" vertical="center"/>
    </xf>
    <xf numFmtId="3" fontId="13" fillId="0" borderId="12" xfId="1" applyNumberFormat="1" applyFont="1" applyFill="1" applyBorder="1" applyAlignment="1">
      <alignment horizontal="center" vertical="center"/>
    </xf>
    <xf numFmtId="3" fontId="13" fillId="0" borderId="10" xfId="1" applyNumberFormat="1" applyFont="1" applyFill="1" applyBorder="1" applyAlignment="1">
      <alignment horizontal="center" vertical="center"/>
    </xf>
    <xf numFmtId="3" fontId="13" fillId="0" borderId="12" xfId="3" applyNumberFormat="1" applyFont="1" applyFill="1" applyBorder="1" applyAlignment="1">
      <alignment horizontal="center" vertical="center"/>
    </xf>
    <xf numFmtId="3" fontId="13" fillId="0" borderId="10" xfId="3" applyNumberFormat="1" applyFont="1" applyFill="1" applyBorder="1" applyAlignment="1">
      <alignment horizontal="center" vertical="center"/>
    </xf>
    <xf numFmtId="3" fontId="13" fillId="0" borderId="29" xfId="1" applyNumberFormat="1" applyFont="1" applyFill="1" applyBorder="1" applyAlignment="1">
      <alignment horizontal="center" vertical="center"/>
    </xf>
    <xf numFmtId="3" fontId="13" fillId="0" borderId="30" xfId="1" applyNumberFormat="1" applyFont="1" applyFill="1" applyBorder="1" applyAlignment="1">
      <alignment horizontal="center" vertical="center"/>
    </xf>
    <xf numFmtId="3" fontId="13" fillId="0" borderId="29" xfId="3" applyNumberFormat="1" applyFont="1" applyFill="1" applyBorder="1" applyAlignment="1">
      <alignment horizontal="center" vertical="center"/>
    </xf>
    <xf numFmtId="3" fontId="13" fillId="0" borderId="30" xfId="3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0" fontId="7" fillId="2" borderId="16" xfId="1" applyNumberFormat="1" applyFont="1" applyFill="1" applyBorder="1" applyAlignment="1" applyProtection="1">
      <alignment horizontal="center" vertical="center"/>
      <protection locked="0"/>
    </xf>
    <xf numFmtId="10" fontId="7" fillId="2" borderId="11" xfId="1" applyNumberFormat="1" applyFont="1" applyFill="1" applyBorder="1" applyAlignment="1" applyProtection="1">
      <alignment horizontal="center" vertical="center"/>
      <protection locked="0"/>
    </xf>
    <xf numFmtId="164" fontId="7" fillId="2" borderId="16" xfId="1" applyNumberFormat="1" applyFont="1" applyFill="1" applyBorder="1" applyAlignment="1" applyProtection="1">
      <alignment horizontal="center" vertical="center"/>
      <protection locked="0"/>
    </xf>
    <xf numFmtId="10" fontId="7" fillId="2" borderId="20" xfId="1" applyNumberFormat="1" applyFont="1" applyFill="1" applyBorder="1" applyAlignment="1" applyProtection="1">
      <alignment horizontal="center" vertical="center"/>
      <protection locked="0"/>
    </xf>
    <xf numFmtId="0" fontId="6" fillId="2" borderId="13" xfId="2" applyFont="1" applyFill="1" applyBorder="1" applyAlignment="1">
      <alignment horizontal="left" vertical="center" wrapText="1"/>
    </xf>
    <xf numFmtId="0" fontId="6" fillId="2" borderId="9" xfId="2" applyFont="1" applyFill="1" applyBorder="1" applyAlignment="1">
      <alignment horizontal="left" vertical="center" wrapText="1"/>
    </xf>
    <xf numFmtId="0" fontId="6" fillId="2" borderId="17" xfId="2" applyFont="1" applyFill="1" applyBorder="1" applyAlignment="1">
      <alignment horizontal="left" vertical="center" wrapText="1"/>
    </xf>
    <xf numFmtId="0" fontId="8" fillId="4" borderId="22" xfId="2" applyFont="1" applyFill="1" applyBorder="1" applyAlignment="1" applyProtection="1">
      <alignment horizontal="center" vertical="center"/>
      <protection locked="0"/>
    </xf>
    <xf numFmtId="0" fontId="8" fillId="4" borderId="23" xfId="2" applyFont="1" applyFill="1" applyBorder="1" applyAlignment="1" applyProtection="1">
      <alignment horizontal="center" vertical="center"/>
      <protection locked="0"/>
    </xf>
    <xf numFmtId="10" fontId="8" fillId="4" borderId="24" xfId="1" applyNumberFormat="1" applyFont="1" applyFill="1" applyBorder="1" applyAlignment="1" applyProtection="1">
      <alignment horizontal="center" vertical="center"/>
      <protection locked="0"/>
    </xf>
    <xf numFmtId="0" fontId="8" fillId="4" borderId="21" xfId="2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164" fontId="13" fillId="2" borderId="16" xfId="1" applyNumberFormat="1" applyFont="1" applyFill="1" applyBorder="1" applyAlignment="1">
      <alignment horizontal="center" vertical="center"/>
    </xf>
    <xf numFmtId="164" fontId="13" fillId="2" borderId="11" xfId="1" applyNumberFormat="1" applyFont="1" applyFill="1" applyBorder="1" applyAlignment="1">
      <alignment horizontal="center" vertical="center"/>
    </xf>
    <xf numFmtId="164" fontId="13" fillId="2" borderId="31" xfId="1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3" fontId="15" fillId="4" borderId="22" xfId="0" applyNumberFormat="1" applyFont="1" applyFill="1" applyBorder="1" applyAlignment="1">
      <alignment horizontal="center" vertical="center"/>
    </xf>
    <xf numFmtId="3" fontId="15" fillId="4" borderId="23" xfId="0" applyNumberFormat="1" applyFont="1" applyFill="1" applyBorder="1" applyAlignment="1">
      <alignment horizontal="center" vertical="center"/>
    </xf>
    <xf numFmtId="164" fontId="15" fillId="4" borderId="24" xfId="1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</cellXfs>
  <cellStyles count="4">
    <cellStyle name="Normal" xfId="0" builtinId="0"/>
    <cellStyle name="Normal_Serious and Minor crime final2007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0"/>
  <sheetViews>
    <sheetView tabSelected="1" zoomScaleNormal="100" workbookViewId="0">
      <selection activeCell="E18" sqref="E18"/>
    </sheetView>
  </sheetViews>
  <sheetFormatPr defaultRowHeight="12.75" x14ac:dyDescent="0.2"/>
  <cols>
    <col min="1" max="1" width="23.85546875" style="2" customWidth="1"/>
    <col min="2" max="10" width="7.28515625" style="2" customWidth="1"/>
    <col min="11" max="16384" width="9.140625" style="2"/>
  </cols>
  <sheetData>
    <row r="1" spans="1:10" ht="30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 customHeight="1" x14ac:dyDescent="0.2">
      <c r="A2" s="24" t="s">
        <v>1</v>
      </c>
      <c r="B2" s="26">
        <v>2014</v>
      </c>
      <c r="C2" s="27"/>
      <c r="D2" s="28"/>
      <c r="E2" s="26">
        <v>2015</v>
      </c>
      <c r="F2" s="27"/>
      <c r="G2" s="28"/>
      <c r="H2" s="26">
        <v>2016</v>
      </c>
      <c r="I2" s="27"/>
      <c r="J2" s="28"/>
    </row>
    <row r="3" spans="1:10" ht="22.5" customHeight="1" x14ac:dyDescent="0.2">
      <c r="A3" s="25"/>
      <c r="B3" s="29" t="s">
        <v>3</v>
      </c>
      <c r="C3" s="30" t="s">
        <v>4</v>
      </c>
      <c r="D3" s="31" t="s">
        <v>2</v>
      </c>
      <c r="E3" s="29" t="s">
        <v>3</v>
      </c>
      <c r="F3" s="30" t="s">
        <v>4</v>
      </c>
      <c r="G3" s="31" t="s">
        <v>2</v>
      </c>
      <c r="H3" s="29" t="s">
        <v>3</v>
      </c>
      <c r="I3" s="30" t="s">
        <v>4</v>
      </c>
      <c r="J3" s="31" t="s">
        <v>2</v>
      </c>
    </row>
    <row r="4" spans="1:10" ht="37.5" customHeight="1" x14ac:dyDescent="0.2">
      <c r="A4" s="36" t="s">
        <v>5</v>
      </c>
      <c r="B4" s="3">
        <v>16</v>
      </c>
      <c r="C4" s="4">
        <v>13</v>
      </c>
      <c r="D4" s="32">
        <f t="shared" ref="D4:D14" si="0">IF(B4=0,0,C4/B4)</f>
        <v>0.8125</v>
      </c>
      <c r="E4" s="3">
        <v>16</v>
      </c>
      <c r="F4" s="4">
        <v>12</v>
      </c>
      <c r="G4" s="32">
        <f t="shared" ref="G4:G14" si="1">IF(E4=0,0,F4/E4)</f>
        <v>0.75</v>
      </c>
      <c r="H4" s="3">
        <v>9</v>
      </c>
      <c r="I4" s="4">
        <v>6</v>
      </c>
      <c r="J4" s="32">
        <f t="shared" ref="J4:J14" si="2">IF(H4=0,0,I4/H4)</f>
        <v>0.66666666666666663</v>
      </c>
    </row>
    <row r="5" spans="1:10" ht="42.75" customHeight="1" x14ac:dyDescent="0.2">
      <c r="A5" s="37" t="s">
        <v>6</v>
      </c>
      <c r="B5" s="3">
        <v>59</v>
      </c>
      <c r="C5" s="4">
        <v>57</v>
      </c>
      <c r="D5" s="33">
        <f t="shared" si="0"/>
        <v>0.96610169491525422</v>
      </c>
      <c r="E5" s="3">
        <v>75</v>
      </c>
      <c r="F5" s="4">
        <v>69</v>
      </c>
      <c r="G5" s="33">
        <f t="shared" si="1"/>
        <v>0.92</v>
      </c>
      <c r="H5" s="3">
        <v>83</v>
      </c>
      <c r="I5" s="4">
        <v>80</v>
      </c>
      <c r="J5" s="33">
        <f t="shared" si="2"/>
        <v>0.96385542168674698</v>
      </c>
    </row>
    <row r="6" spans="1:10" ht="37.5" customHeight="1" x14ac:dyDescent="0.2">
      <c r="A6" s="37" t="s">
        <v>7</v>
      </c>
      <c r="B6" s="3">
        <v>53</v>
      </c>
      <c r="C6" s="4">
        <v>48</v>
      </c>
      <c r="D6" s="34">
        <f t="shared" si="0"/>
        <v>0.90566037735849059</v>
      </c>
      <c r="E6" s="3">
        <v>32</v>
      </c>
      <c r="F6" s="4">
        <v>29</v>
      </c>
      <c r="G6" s="34">
        <f t="shared" si="1"/>
        <v>0.90625</v>
      </c>
      <c r="H6" s="3">
        <v>37</v>
      </c>
      <c r="I6" s="4">
        <v>34</v>
      </c>
      <c r="J6" s="34">
        <f t="shared" si="2"/>
        <v>0.91891891891891897</v>
      </c>
    </row>
    <row r="7" spans="1:10" ht="37.5" customHeight="1" x14ac:dyDescent="0.2">
      <c r="A7" s="37" t="s">
        <v>8</v>
      </c>
      <c r="B7" s="3">
        <v>182</v>
      </c>
      <c r="C7" s="4">
        <v>161</v>
      </c>
      <c r="D7" s="33">
        <f t="shared" si="0"/>
        <v>0.88461538461538458</v>
      </c>
      <c r="E7" s="3">
        <v>202</v>
      </c>
      <c r="F7" s="4">
        <v>175</v>
      </c>
      <c r="G7" s="33">
        <f t="shared" si="1"/>
        <v>0.86633663366336633</v>
      </c>
      <c r="H7" s="3">
        <v>208</v>
      </c>
      <c r="I7" s="4">
        <v>184</v>
      </c>
      <c r="J7" s="33">
        <f t="shared" si="2"/>
        <v>0.88461538461538458</v>
      </c>
    </row>
    <row r="8" spans="1:10" ht="37.5" customHeight="1" x14ac:dyDescent="0.2">
      <c r="A8" s="37" t="s">
        <v>9</v>
      </c>
      <c r="B8" s="3">
        <v>3647</v>
      </c>
      <c r="C8" s="4">
        <v>1262</v>
      </c>
      <c r="D8" s="33">
        <f t="shared" si="0"/>
        <v>0.34603783931998905</v>
      </c>
      <c r="E8" s="3">
        <v>3172</v>
      </c>
      <c r="F8" s="4">
        <v>1264</v>
      </c>
      <c r="G8" s="33">
        <f t="shared" si="1"/>
        <v>0.39848675914249687</v>
      </c>
      <c r="H8" s="3">
        <v>2717</v>
      </c>
      <c r="I8" s="4">
        <v>1163</v>
      </c>
      <c r="J8" s="33">
        <f t="shared" si="2"/>
        <v>0.42804563857195438</v>
      </c>
    </row>
    <row r="9" spans="1:10" ht="37.5" customHeight="1" x14ac:dyDescent="0.2">
      <c r="A9" s="37" t="s">
        <v>10</v>
      </c>
      <c r="B9" s="3">
        <v>395</v>
      </c>
      <c r="C9" s="4">
        <v>70</v>
      </c>
      <c r="D9" s="33">
        <f t="shared" si="0"/>
        <v>0.17721518987341772</v>
      </c>
      <c r="E9" s="3">
        <v>336</v>
      </c>
      <c r="F9" s="4">
        <v>77</v>
      </c>
      <c r="G9" s="33">
        <f t="shared" si="1"/>
        <v>0.22916666666666666</v>
      </c>
      <c r="H9" s="3">
        <v>319</v>
      </c>
      <c r="I9" s="4">
        <v>69</v>
      </c>
      <c r="J9" s="33">
        <f t="shared" si="2"/>
        <v>0.21630094043887146</v>
      </c>
    </row>
    <row r="10" spans="1:10" ht="69" customHeight="1" x14ac:dyDescent="0.2">
      <c r="A10" s="37" t="s">
        <v>11</v>
      </c>
      <c r="B10" s="3">
        <v>372</v>
      </c>
      <c r="C10" s="4">
        <v>342</v>
      </c>
      <c r="D10" s="33">
        <f t="shared" si="0"/>
        <v>0.91935483870967738</v>
      </c>
      <c r="E10" s="3">
        <v>438</v>
      </c>
      <c r="F10" s="4">
        <v>412</v>
      </c>
      <c r="G10" s="33">
        <f t="shared" si="1"/>
        <v>0.94063926940639264</v>
      </c>
      <c r="H10" s="3">
        <v>315</v>
      </c>
      <c r="I10" s="4">
        <v>277</v>
      </c>
      <c r="J10" s="33">
        <f t="shared" si="2"/>
        <v>0.87936507936507935</v>
      </c>
    </row>
    <row r="11" spans="1:10" ht="37.5" customHeight="1" x14ac:dyDescent="0.2">
      <c r="A11" s="37" t="s">
        <v>12</v>
      </c>
      <c r="B11" s="3">
        <v>65</v>
      </c>
      <c r="C11" s="4">
        <v>57</v>
      </c>
      <c r="D11" s="33">
        <f t="shared" si="0"/>
        <v>0.87692307692307692</v>
      </c>
      <c r="E11" s="3">
        <v>45</v>
      </c>
      <c r="F11" s="4">
        <v>38</v>
      </c>
      <c r="G11" s="33">
        <f t="shared" si="1"/>
        <v>0.84444444444444444</v>
      </c>
      <c r="H11" s="3">
        <v>54</v>
      </c>
      <c r="I11" s="4">
        <v>50</v>
      </c>
      <c r="J11" s="33">
        <f t="shared" si="2"/>
        <v>0.92592592592592593</v>
      </c>
    </row>
    <row r="12" spans="1:10" ht="37.5" customHeight="1" x14ac:dyDescent="0.2">
      <c r="A12" s="37" t="s">
        <v>13</v>
      </c>
      <c r="B12" s="3">
        <v>906</v>
      </c>
      <c r="C12" s="4">
        <v>875</v>
      </c>
      <c r="D12" s="33">
        <f t="shared" si="0"/>
        <v>0.9657836644591612</v>
      </c>
      <c r="E12" s="3">
        <v>652</v>
      </c>
      <c r="F12" s="4">
        <v>608</v>
      </c>
      <c r="G12" s="33">
        <f t="shared" si="1"/>
        <v>0.93251533742331283</v>
      </c>
      <c r="H12" s="3">
        <v>459</v>
      </c>
      <c r="I12" s="4">
        <v>404</v>
      </c>
      <c r="J12" s="33">
        <f t="shared" si="2"/>
        <v>0.88017429193899777</v>
      </c>
    </row>
    <row r="13" spans="1:10" ht="40.5" customHeight="1" thickBot="1" x14ac:dyDescent="0.25">
      <c r="A13" s="38" t="s">
        <v>14</v>
      </c>
      <c r="B13" s="5">
        <v>1080</v>
      </c>
      <c r="C13" s="6">
        <v>1068</v>
      </c>
      <c r="D13" s="35">
        <f t="shared" si="0"/>
        <v>0.98888888888888893</v>
      </c>
      <c r="E13" s="5">
        <v>944</v>
      </c>
      <c r="F13" s="6">
        <v>917</v>
      </c>
      <c r="G13" s="35">
        <f t="shared" si="1"/>
        <v>0.97139830508474578</v>
      </c>
      <c r="H13" s="5">
        <v>893</v>
      </c>
      <c r="I13" s="6">
        <v>862</v>
      </c>
      <c r="J13" s="35">
        <f t="shared" si="2"/>
        <v>0.96528555431131025</v>
      </c>
    </row>
    <row r="14" spans="1:10" ht="28.5" customHeight="1" thickBot="1" x14ac:dyDescent="0.25">
      <c r="A14" s="42" t="s">
        <v>15</v>
      </c>
      <c r="B14" s="39">
        <f>SUM(B4:B13)</f>
        <v>6775</v>
      </c>
      <c r="C14" s="40">
        <f>SUM(C4:C13)</f>
        <v>3953</v>
      </c>
      <c r="D14" s="41">
        <f t="shared" si="0"/>
        <v>0.58346863468634691</v>
      </c>
      <c r="E14" s="39">
        <f>SUM(E4:E13)</f>
        <v>5912</v>
      </c>
      <c r="F14" s="40">
        <f>SUM(F4:F13)</f>
        <v>3601</v>
      </c>
      <c r="G14" s="41">
        <f t="shared" si="1"/>
        <v>0.60910013531799734</v>
      </c>
      <c r="H14" s="39">
        <f>SUM(H4:H13)</f>
        <v>5094</v>
      </c>
      <c r="I14" s="40">
        <f>SUM(I4:I13)</f>
        <v>3129</v>
      </c>
      <c r="J14" s="41">
        <f t="shared" si="2"/>
        <v>0.61425206124852771</v>
      </c>
    </row>
    <row r="15" spans="1:10" x14ac:dyDescent="0.2">
      <c r="A15" s="7" t="s">
        <v>16</v>
      </c>
      <c r="B15"/>
      <c r="C15"/>
      <c r="D15"/>
      <c r="E15"/>
      <c r="F15"/>
      <c r="G15"/>
      <c r="H15"/>
      <c r="I15"/>
      <c r="J15"/>
    </row>
    <row r="16" spans="1:10" x14ac:dyDescent="0.2">
      <c r="A16" s="8" t="s">
        <v>17</v>
      </c>
      <c r="B16"/>
      <c r="C16"/>
      <c r="D16"/>
      <c r="E16"/>
      <c r="F16"/>
      <c r="G16"/>
      <c r="H16"/>
      <c r="I16"/>
      <c r="J16"/>
    </row>
    <row r="17" spans="1:10" x14ac:dyDescent="0.2">
      <c r="A17" s="8" t="s">
        <v>18</v>
      </c>
      <c r="B17"/>
      <c r="C17"/>
      <c r="D17"/>
      <c r="E17"/>
      <c r="F17"/>
      <c r="G17"/>
      <c r="H17"/>
      <c r="I17"/>
      <c r="J17"/>
    </row>
    <row r="18" spans="1:10" x14ac:dyDescent="0.2">
      <c r="A18" s="8" t="s">
        <v>19</v>
      </c>
      <c r="B18"/>
      <c r="C18"/>
      <c r="D18"/>
      <c r="E18"/>
      <c r="F18"/>
      <c r="G18"/>
      <c r="H18"/>
      <c r="I18"/>
      <c r="J18"/>
    </row>
    <row r="19" spans="1:10" ht="4.5" customHeight="1" x14ac:dyDescent="0.2">
      <c r="A19"/>
      <c r="B19"/>
      <c r="C19"/>
      <c r="D19"/>
      <c r="E19"/>
      <c r="F19"/>
      <c r="G19"/>
      <c r="H19"/>
      <c r="I19"/>
      <c r="J19"/>
    </row>
    <row r="20" spans="1:10" ht="37.5" customHeight="1" x14ac:dyDescent="0.2">
      <c r="A20" s="9" t="s">
        <v>20</v>
      </c>
      <c r="B20" s="9"/>
      <c r="C20" s="9"/>
      <c r="D20" s="9"/>
      <c r="E20" s="9"/>
      <c r="F20" s="9"/>
      <c r="G20" s="9"/>
      <c r="H20" s="9"/>
      <c r="I20" s="9"/>
      <c r="J20" s="9"/>
    </row>
  </sheetData>
  <mergeCells count="6">
    <mergeCell ref="E2:G2"/>
    <mergeCell ref="H2:J2"/>
    <mergeCell ref="A20:J20"/>
    <mergeCell ref="A1:J1"/>
    <mergeCell ref="A2:A3"/>
    <mergeCell ref="B2:D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&amp;LAnalysis and Statistics Office&amp;R&amp;D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1"/>
  <sheetViews>
    <sheetView showZeros="0" topLeftCell="A2" zoomScaleNormal="100" workbookViewId="0">
      <selection activeCell="A15" sqref="A15"/>
    </sheetView>
  </sheetViews>
  <sheetFormatPr defaultRowHeight="12.75" x14ac:dyDescent="0.2"/>
  <cols>
    <col min="1" max="1" width="26.7109375" customWidth="1"/>
    <col min="2" max="3" width="7.140625" customWidth="1"/>
    <col min="4" max="4" width="7.5703125" customWidth="1"/>
    <col min="5" max="6" width="7.140625" customWidth="1"/>
    <col min="7" max="7" width="7.5703125" customWidth="1"/>
    <col min="8" max="9" width="7.140625" customWidth="1"/>
    <col min="10" max="10" width="7.5703125" customWidth="1"/>
  </cols>
  <sheetData>
    <row r="1" spans="1:19" ht="26.25" customHeight="1" thickBot="1" x14ac:dyDescent="0.2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  <c r="S1" s="11"/>
    </row>
    <row r="2" spans="1:19" ht="21.75" customHeight="1" x14ac:dyDescent="0.2">
      <c r="A2" s="48" t="s">
        <v>1</v>
      </c>
      <c r="B2" s="26">
        <v>2014</v>
      </c>
      <c r="C2" s="27"/>
      <c r="D2" s="28"/>
      <c r="E2" s="26">
        <v>2015</v>
      </c>
      <c r="F2" s="27"/>
      <c r="G2" s="28"/>
      <c r="H2" s="26">
        <v>2016</v>
      </c>
      <c r="I2" s="27"/>
      <c r="J2" s="28"/>
    </row>
    <row r="3" spans="1:19" ht="21" customHeight="1" thickBot="1" x14ac:dyDescent="0.25">
      <c r="A3" s="49"/>
      <c r="B3" s="29" t="s">
        <v>3</v>
      </c>
      <c r="C3" s="30" t="s">
        <v>4</v>
      </c>
      <c r="D3" s="31" t="s">
        <v>2</v>
      </c>
      <c r="E3" s="29" t="s">
        <v>3</v>
      </c>
      <c r="F3" s="30" t="s">
        <v>4</v>
      </c>
      <c r="G3" s="31" t="s">
        <v>2</v>
      </c>
      <c r="H3" s="29" t="s">
        <v>3</v>
      </c>
      <c r="I3" s="30" t="s">
        <v>4</v>
      </c>
      <c r="J3" s="31" t="s">
        <v>2</v>
      </c>
    </row>
    <row r="4" spans="1:19" ht="33" customHeight="1" x14ac:dyDescent="0.2">
      <c r="A4" s="53" t="s">
        <v>22</v>
      </c>
      <c r="B4" s="14">
        <v>10</v>
      </c>
      <c r="C4" s="15">
        <v>9</v>
      </c>
      <c r="D4" s="50">
        <f>C4/B4</f>
        <v>0.9</v>
      </c>
      <c r="E4" s="12">
        <v>12</v>
      </c>
      <c r="F4" s="13">
        <v>8</v>
      </c>
      <c r="G4" s="50">
        <f>F4/E4</f>
        <v>0.66666666666666663</v>
      </c>
      <c r="H4" s="12">
        <v>11</v>
      </c>
      <c r="I4" s="13">
        <v>10</v>
      </c>
      <c r="J4" s="50">
        <f>I4/H4</f>
        <v>0.90909090909090906</v>
      </c>
    </row>
    <row r="5" spans="1:19" ht="33" customHeight="1" x14ac:dyDescent="0.2">
      <c r="A5" s="54" t="s">
        <v>23</v>
      </c>
      <c r="B5" s="18">
        <v>10</v>
      </c>
      <c r="C5" s="19">
        <v>8</v>
      </c>
      <c r="D5" s="51">
        <f>C5/B5</f>
        <v>0.8</v>
      </c>
      <c r="E5" s="16">
        <v>11</v>
      </c>
      <c r="F5" s="17">
        <v>10</v>
      </c>
      <c r="G5" s="51">
        <f>F5/E5</f>
        <v>0.90909090909090906</v>
      </c>
      <c r="H5" s="16">
        <v>7</v>
      </c>
      <c r="I5" s="17">
        <v>6</v>
      </c>
      <c r="J5" s="51">
        <f>I5/H5</f>
        <v>0.8571428571428571</v>
      </c>
    </row>
    <row r="6" spans="1:19" ht="33" customHeight="1" x14ac:dyDescent="0.2">
      <c r="A6" s="54" t="s">
        <v>24</v>
      </c>
      <c r="B6" s="18">
        <v>14</v>
      </c>
      <c r="C6" s="19">
        <v>13</v>
      </c>
      <c r="D6" s="51">
        <f>C6/B6</f>
        <v>0.9285714285714286</v>
      </c>
      <c r="E6" s="16">
        <v>20</v>
      </c>
      <c r="F6" s="17">
        <v>17</v>
      </c>
      <c r="G6" s="51">
        <f>F6/E6</f>
        <v>0.85</v>
      </c>
      <c r="H6" s="16">
        <v>22</v>
      </c>
      <c r="I6" s="17">
        <v>20</v>
      </c>
      <c r="J6" s="51">
        <f>I6/H6</f>
        <v>0.90909090909090906</v>
      </c>
    </row>
    <row r="7" spans="1:19" ht="33" customHeight="1" x14ac:dyDescent="0.2">
      <c r="A7" s="54" t="s">
        <v>25</v>
      </c>
      <c r="B7" s="18">
        <v>2</v>
      </c>
      <c r="C7" s="19">
        <v>0</v>
      </c>
      <c r="D7" s="51">
        <f>IF(B7=0,0,C7/B7)</f>
        <v>0</v>
      </c>
      <c r="E7" s="16">
        <v>0</v>
      </c>
      <c r="F7" s="17">
        <v>0</v>
      </c>
      <c r="G7" s="51">
        <f>IF(E7=0,0,F7/E7)</f>
        <v>0</v>
      </c>
      <c r="H7" s="16">
        <v>2</v>
      </c>
      <c r="I7" s="17">
        <v>2</v>
      </c>
      <c r="J7" s="51">
        <f>IF(H7=0,0,I7/H7)</f>
        <v>1</v>
      </c>
    </row>
    <row r="8" spans="1:19" ht="33" customHeight="1" x14ac:dyDescent="0.2">
      <c r="A8" s="54" t="s">
        <v>26</v>
      </c>
      <c r="B8" s="18">
        <v>229</v>
      </c>
      <c r="C8" s="19">
        <v>33</v>
      </c>
      <c r="D8" s="51">
        <f t="shared" ref="D8:D14" si="0">C8/B8</f>
        <v>0.14410480349344978</v>
      </c>
      <c r="E8" s="16">
        <v>188</v>
      </c>
      <c r="F8" s="17">
        <v>34</v>
      </c>
      <c r="G8" s="51">
        <f t="shared" ref="G8:G14" si="1">F8/E8</f>
        <v>0.18085106382978725</v>
      </c>
      <c r="H8" s="16">
        <v>173</v>
      </c>
      <c r="I8" s="17">
        <v>28</v>
      </c>
      <c r="J8" s="51">
        <f t="shared" ref="J8:J14" si="2">I8/H8</f>
        <v>0.16184971098265896</v>
      </c>
    </row>
    <row r="9" spans="1:19" ht="33" customHeight="1" x14ac:dyDescent="0.2">
      <c r="A9" s="54" t="s">
        <v>27</v>
      </c>
      <c r="B9" s="18">
        <v>104</v>
      </c>
      <c r="C9" s="19">
        <v>51</v>
      </c>
      <c r="D9" s="51">
        <f t="shared" si="0"/>
        <v>0.49038461538461536</v>
      </c>
      <c r="E9" s="16">
        <v>93</v>
      </c>
      <c r="F9" s="17">
        <v>47</v>
      </c>
      <c r="G9" s="51">
        <f t="shared" si="1"/>
        <v>0.5053763440860215</v>
      </c>
      <c r="H9" s="16">
        <v>105</v>
      </c>
      <c r="I9" s="17">
        <v>55</v>
      </c>
      <c r="J9" s="51">
        <f t="shared" si="2"/>
        <v>0.52380952380952384</v>
      </c>
    </row>
    <row r="10" spans="1:19" ht="33" customHeight="1" x14ac:dyDescent="0.2">
      <c r="A10" s="54" t="s">
        <v>28</v>
      </c>
      <c r="B10" s="18">
        <v>1080</v>
      </c>
      <c r="C10" s="19">
        <v>1068</v>
      </c>
      <c r="D10" s="51">
        <f t="shared" si="0"/>
        <v>0.98888888888888893</v>
      </c>
      <c r="E10" s="16">
        <v>944</v>
      </c>
      <c r="F10" s="17">
        <v>917</v>
      </c>
      <c r="G10" s="51">
        <f t="shared" si="1"/>
        <v>0.97139830508474578</v>
      </c>
      <c r="H10" s="16">
        <v>893</v>
      </c>
      <c r="I10" s="17">
        <v>862</v>
      </c>
      <c r="J10" s="51">
        <f t="shared" si="2"/>
        <v>0.96528555431131025</v>
      </c>
    </row>
    <row r="11" spans="1:19" ht="33" customHeight="1" x14ac:dyDescent="0.2">
      <c r="A11" s="54" t="s">
        <v>29</v>
      </c>
      <c r="B11" s="18">
        <v>47</v>
      </c>
      <c r="C11" s="19">
        <v>0</v>
      </c>
      <c r="D11" s="51">
        <f t="shared" si="0"/>
        <v>0</v>
      </c>
      <c r="E11" s="16">
        <v>52</v>
      </c>
      <c r="F11" s="17">
        <v>6</v>
      </c>
      <c r="G11" s="51">
        <f t="shared" si="1"/>
        <v>0.11538461538461539</v>
      </c>
      <c r="H11" s="16">
        <v>56</v>
      </c>
      <c r="I11" s="17">
        <v>3</v>
      </c>
      <c r="J11" s="51">
        <f t="shared" si="2"/>
        <v>5.3571428571428568E-2</v>
      </c>
    </row>
    <row r="12" spans="1:19" ht="33" customHeight="1" x14ac:dyDescent="0.2">
      <c r="A12" s="54" t="s">
        <v>30</v>
      </c>
      <c r="B12" s="18">
        <v>2333</v>
      </c>
      <c r="C12" s="19">
        <v>678</v>
      </c>
      <c r="D12" s="51">
        <f t="shared" si="0"/>
        <v>0.2906129447063866</v>
      </c>
      <c r="E12" s="16">
        <v>1948</v>
      </c>
      <c r="F12" s="17">
        <v>591</v>
      </c>
      <c r="G12" s="51">
        <f t="shared" si="1"/>
        <v>0.30338809034907599</v>
      </c>
      <c r="H12" s="16">
        <v>1687</v>
      </c>
      <c r="I12" s="17">
        <v>571</v>
      </c>
      <c r="J12" s="51">
        <f t="shared" si="2"/>
        <v>0.33847065797273268</v>
      </c>
    </row>
    <row r="13" spans="1:19" ht="33" customHeight="1" x14ac:dyDescent="0.2">
      <c r="A13" s="54" t="s">
        <v>31</v>
      </c>
      <c r="B13" s="18">
        <v>966</v>
      </c>
      <c r="C13" s="19">
        <v>307</v>
      </c>
      <c r="D13" s="51">
        <f t="shared" si="0"/>
        <v>0.31780538302277433</v>
      </c>
      <c r="E13" s="16">
        <v>918</v>
      </c>
      <c r="F13" s="17">
        <v>428</v>
      </c>
      <c r="G13" s="51">
        <f t="shared" si="1"/>
        <v>0.4662309368191721</v>
      </c>
      <c r="H13" s="16">
        <v>722</v>
      </c>
      <c r="I13" s="17">
        <v>351</v>
      </c>
      <c r="J13" s="51">
        <f t="shared" si="2"/>
        <v>0.48614958448753465</v>
      </c>
    </row>
    <row r="14" spans="1:19" ht="33" customHeight="1" thickBot="1" x14ac:dyDescent="0.25">
      <c r="A14" s="55" t="s">
        <v>32</v>
      </c>
      <c r="B14" s="22">
        <v>1980</v>
      </c>
      <c r="C14" s="23">
        <v>1786</v>
      </c>
      <c r="D14" s="52">
        <f t="shared" si="0"/>
        <v>0.90202020202020206</v>
      </c>
      <c r="E14" s="20">
        <v>1726</v>
      </c>
      <c r="F14" s="21">
        <v>1543</v>
      </c>
      <c r="G14" s="52">
        <f t="shared" si="1"/>
        <v>0.89397450753186558</v>
      </c>
      <c r="H14" s="20">
        <v>1416</v>
      </c>
      <c r="I14" s="21">
        <v>1221</v>
      </c>
      <c r="J14" s="52">
        <f t="shared" si="2"/>
        <v>0.86228813559322037</v>
      </c>
    </row>
    <row r="15" spans="1:19" ht="33" customHeight="1" thickBot="1" x14ac:dyDescent="0.25">
      <c r="A15" s="59" t="s">
        <v>15</v>
      </c>
      <c r="B15" s="56">
        <f>SUM(B4:B14)</f>
        <v>6775</v>
      </c>
      <c r="C15" s="57">
        <f>SUM(C4:C14)</f>
        <v>3953</v>
      </c>
      <c r="D15" s="58">
        <f>C15/B15</f>
        <v>0.58346863468634691</v>
      </c>
      <c r="E15" s="56">
        <f>SUM(E4:E14)</f>
        <v>5912</v>
      </c>
      <c r="F15" s="57">
        <f>SUM(F4:F14)</f>
        <v>3601</v>
      </c>
      <c r="G15" s="58">
        <f>F15/E15</f>
        <v>0.60910013531799734</v>
      </c>
      <c r="H15" s="56">
        <f>SUM(H4:H14)</f>
        <v>5094</v>
      </c>
      <c r="I15" s="57">
        <f>SUM(I4:I14)</f>
        <v>3129</v>
      </c>
      <c r="J15" s="58">
        <f>I15/H15</f>
        <v>0.61425206124852771</v>
      </c>
    </row>
    <row r="16" spans="1:19" x14ac:dyDescent="0.2">
      <c r="A16" s="7" t="s">
        <v>16</v>
      </c>
    </row>
    <row r="17" spans="1:10" x14ac:dyDescent="0.2">
      <c r="A17" s="8" t="s">
        <v>17</v>
      </c>
    </row>
    <row r="18" spans="1:10" x14ac:dyDescent="0.2">
      <c r="A18" s="8" t="s">
        <v>18</v>
      </c>
    </row>
    <row r="19" spans="1:10" x14ac:dyDescent="0.2">
      <c r="A19" s="8" t="s">
        <v>19</v>
      </c>
    </row>
    <row r="20" spans="1:10" ht="6.75" customHeight="1" x14ac:dyDescent="0.2"/>
    <row r="21" spans="1:10" ht="43.5" customHeight="1" x14ac:dyDescent="0.2">
      <c r="A21" s="9" t="s">
        <v>20</v>
      </c>
      <c r="B21" s="9"/>
      <c r="C21" s="9"/>
      <c r="D21" s="9"/>
      <c r="E21" s="9"/>
      <c r="F21" s="9"/>
      <c r="G21" s="9"/>
      <c r="H21" s="9"/>
      <c r="I21" s="9"/>
      <c r="J21" s="9"/>
    </row>
  </sheetData>
  <mergeCells count="6">
    <mergeCell ref="E2:G2"/>
    <mergeCell ref="H2:J2"/>
    <mergeCell ref="A21:J21"/>
    <mergeCell ref="A1:J1"/>
    <mergeCell ref="A2:A3"/>
    <mergeCell ref="B2:D2"/>
  </mergeCells>
  <printOptions horizontalCentered="1"/>
  <pageMargins left="0.25" right="0.25" top="0.75" bottom="0.75" header="0.3" footer="0.3"/>
  <pageSetup paperSize="9" orientation="portrait" r:id="rId1"/>
  <headerFooter alignWithMargins="0">
    <oddFooter>&amp;LAnalysis and Statistics Office&amp;R&amp;D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16"/>
  <sheetViews>
    <sheetView zoomScaleNormal="100" workbookViewId="0">
      <selection activeCell="L8" sqref="L8"/>
    </sheetView>
  </sheetViews>
  <sheetFormatPr defaultRowHeight="12.75" x14ac:dyDescent="0.2"/>
  <cols>
    <col min="1" max="1" width="15.85546875" customWidth="1"/>
    <col min="2" max="10" width="6.85546875" customWidth="1"/>
  </cols>
  <sheetData>
    <row r="1" spans="1:10" ht="35.25" customHeight="1" thickBot="1" x14ac:dyDescent="0.25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5.5" customHeight="1" x14ac:dyDescent="0.2">
      <c r="A2" s="46" t="s">
        <v>34</v>
      </c>
      <c r="B2" s="43">
        <v>2014</v>
      </c>
      <c r="C2" s="44"/>
      <c r="D2" s="45"/>
      <c r="E2" s="43">
        <v>2015</v>
      </c>
      <c r="F2" s="44"/>
      <c r="G2" s="45"/>
      <c r="H2" s="43">
        <v>2016</v>
      </c>
      <c r="I2" s="44"/>
      <c r="J2" s="45"/>
    </row>
    <row r="3" spans="1:10" ht="25.5" customHeight="1" thickBot="1" x14ac:dyDescent="0.25">
      <c r="A3" s="47"/>
      <c r="B3" s="29" t="s">
        <v>3</v>
      </c>
      <c r="C3" s="30" t="s">
        <v>4</v>
      </c>
      <c r="D3" s="31" t="s">
        <v>2</v>
      </c>
      <c r="E3" s="29" t="s">
        <v>3</v>
      </c>
      <c r="F3" s="30" t="s">
        <v>4</v>
      </c>
      <c r="G3" s="31" t="s">
        <v>2</v>
      </c>
      <c r="H3" s="29" t="s">
        <v>3</v>
      </c>
      <c r="I3" s="30" t="s">
        <v>4</v>
      </c>
      <c r="J3" s="31" t="s">
        <v>2</v>
      </c>
    </row>
    <row r="4" spans="1:10" ht="43.5" customHeight="1" x14ac:dyDescent="0.2">
      <c r="A4" s="53" t="s">
        <v>35</v>
      </c>
      <c r="B4" s="14">
        <v>1996</v>
      </c>
      <c r="C4" s="15">
        <v>1052</v>
      </c>
      <c r="D4" s="50">
        <f t="shared" ref="D4:D9" si="0">C4/B4</f>
        <v>0.52705410821643284</v>
      </c>
      <c r="E4" s="14">
        <v>1511</v>
      </c>
      <c r="F4" s="15">
        <v>814</v>
      </c>
      <c r="G4" s="50">
        <f t="shared" ref="G4:G9" si="1">F4/E4</f>
        <v>0.53871608206485766</v>
      </c>
      <c r="H4" s="14">
        <v>1455</v>
      </c>
      <c r="I4" s="15">
        <v>810</v>
      </c>
      <c r="J4" s="50">
        <f t="shared" ref="J4:J9" si="2">I4/H4</f>
        <v>0.55670103092783507</v>
      </c>
    </row>
    <row r="5" spans="1:10" ht="43.5" customHeight="1" x14ac:dyDescent="0.2">
      <c r="A5" s="54" t="s">
        <v>36</v>
      </c>
      <c r="B5" s="18">
        <v>1691</v>
      </c>
      <c r="C5" s="19">
        <v>972</v>
      </c>
      <c r="D5" s="51">
        <f t="shared" si="0"/>
        <v>0.57480780603193382</v>
      </c>
      <c r="E5" s="18">
        <v>1545</v>
      </c>
      <c r="F5" s="19">
        <v>900</v>
      </c>
      <c r="G5" s="51">
        <f t="shared" si="1"/>
        <v>0.58252427184466016</v>
      </c>
      <c r="H5" s="18">
        <v>1259</v>
      </c>
      <c r="I5" s="19">
        <v>794</v>
      </c>
      <c r="J5" s="51">
        <f t="shared" si="2"/>
        <v>0.63065925337569495</v>
      </c>
    </row>
    <row r="6" spans="1:10" ht="43.5" customHeight="1" x14ac:dyDescent="0.2">
      <c r="A6" s="54" t="s">
        <v>37</v>
      </c>
      <c r="B6" s="18">
        <v>644</v>
      </c>
      <c r="C6" s="19">
        <v>459</v>
      </c>
      <c r="D6" s="51">
        <f t="shared" si="0"/>
        <v>0.71273291925465843</v>
      </c>
      <c r="E6" s="18">
        <v>851</v>
      </c>
      <c r="F6" s="19">
        <v>578</v>
      </c>
      <c r="G6" s="51">
        <f t="shared" si="1"/>
        <v>0.67920094007050524</v>
      </c>
      <c r="H6" s="18">
        <v>768</v>
      </c>
      <c r="I6" s="19">
        <v>534</v>
      </c>
      <c r="J6" s="51">
        <f t="shared" si="2"/>
        <v>0.6953125</v>
      </c>
    </row>
    <row r="7" spans="1:10" ht="43.5" customHeight="1" x14ac:dyDescent="0.2">
      <c r="A7" s="54" t="s">
        <v>38</v>
      </c>
      <c r="B7" s="18">
        <v>1393</v>
      </c>
      <c r="C7" s="19">
        <v>804</v>
      </c>
      <c r="D7" s="51">
        <f t="shared" si="0"/>
        <v>0.57717157214644654</v>
      </c>
      <c r="E7" s="18">
        <v>1212</v>
      </c>
      <c r="F7" s="19">
        <v>757</v>
      </c>
      <c r="G7" s="51">
        <f t="shared" si="1"/>
        <v>0.62458745874587462</v>
      </c>
      <c r="H7" s="18">
        <v>956</v>
      </c>
      <c r="I7" s="19">
        <v>555</v>
      </c>
      <c r="J7" s="51">
        <f t="shared" si="2"/>
        <v>0.58054393305439334</v>
      </c>
    </row>
    <row r="8" spans="1:10" ht="43.5" customHeight="1" x14ac:dyDescent="0.2">
      <c r="A8" s="54" t="s">
        <v>39</v>
      </c>
      <c r="B8" s="18">
        <v>964</v>
      </c>
      <c r="C8" s="19">
        <v>617</v>
      </c>
      <c r="D8" s="51">
        <f t="shared" si="0"/>
        <v>0.64004149377593356</v>
      </c>
      <c r="E8" s="18">
        <v>718</v>
      </c>
      <c r="F8" s="19">
        <v>522</v>
      </c>
      <c r="G8" s="51">
        <f t="shared" si="1"/>
        <v>0.72701949860724235</v>
      </c>
      <c r="H8" s="18">
        <v>584</v>
      </c>
      <c r="I8" s="19">
        <v>401</v>
      </c>
      <c r="J8" s="51">
        <f t="shared" si="2"/>
        <v>0.68664383561643838</v>
      </c>
    </row>
    <row r="9" spans="1:10" ht="43.5" customHeight="1" thickBot="1" x14ac:dyDescent="0.25">
      <c r="A9" s="54" t="s">
        <v>40</v>
      </c>
      <c r="B9" s="18">
        <v>87</v>
      </c>
      <c r="C9" s="19">
        <v>49</v>
      </c>
      <c r="D9" s="51">
        <f t="shared" si="0"/>
        <v>0.56321839080459768</v>
      </c>
      <c r="E9" s="18">
        <v>75</v>
      </c>
      <c r="F9" s="19">
        <v>30</v>
      </c>
      <c r="G9" s="51">
        <f t="shared" si="1"/>
        <v>0.4</v>
      </c>
      <c r="H9" s="18">
        <v>72</v>
      </c>
      <c r="I9" s="19">
        <v>35</v>
      </c>
      <c r="J9" s="51">
        <f t="shared" si="2"/>
        <v>0.4861111111111111</v>
      </c>
    </row>
    <row r="10" spans="1:10" ht="33.75" customHeight="1" thickBot="1" x14ac:dyDescent="0.25">
      <c r="A10" s="59" t="s">
        <v>15</v>
      </c>
      <c r="B10" s="56">
        <f>SUM(B4:B9)</f>
        <v>6775</v>
      </c>
      <c r="C10" s="57">
        <f>SUM(C4:C9)</f>
        <v>3953</v>
      </c>
      <c r="D10" s="58">
        <f>C10/B10</f>
        <v>0.58346863468634691</v>
      </c>
      <c r="E10" s="56">
        <f>SUM(E4:E9)</f>
        <v>5912</v>
      </c>
      <c r="F10" s="57">
        <f>SUM(F4:F9)</f>
        <v>3601</v>
      </c>
      <c r="G10" s="58">
        <f>F10/E10</f>
        <v>0.60910013531799734</v>
      </c>
      <c r="H10" s="56">
        <f>SUM(H4:H9)</f>
        <v>5094</v>
      </c>
      <c r="I10" s="57">
        <f>SUM(I4:I9)</f>
        <v>3129</v>
      </c>
      <c r="J10" s="58">
        <f>I10/H10</f>
        <v>0.61425206124852771</v>
      </c>
    </row>
    <row r="11" spans="1:10" x14ac:dyDescent="0.2">
      <c r="A11" s="7" t="s">
        <v>16</v>
      </c>
    </row>
    <row r="12" spans="1:10" x14ac:dyDescent="0.2">
      <c r="A12" s="8" t="s">
        <v>17</v>
      </c>
    </row>
    <row r="13" spans="1:10" x14ac:dyDescent="0.2">
      <c r="A13" s="8" t="s">
        <v>18</v>
      </c>
    </row>
    <row r="14" spans="1:10" x14ac:dyDescent="0.2">
      <c r="A14" s="8" t="s">
        <v>19</v>
      </c>
    </row>
    <row r="15" spans="1:10" ht="6.75" customHeight="1" x14ac:dyDescent="0.2"/>
    <row r="16" spans="1:10" ht="37.5" customHeight="1" x14ac:dyDescent="0.2">
      <c r="A16" s="9" t="s">
        <v>20</v>
      </c>
      <c r="B16" s="9"/>
      <c r="C16" s="9"/>
      <c r="D16" s="9"/>
      <c r="E16" s="9"/>
      <c r="F16" s="9"/>
      <c r="G16" s="9"/>
      <c r="H16" s="9"/>
      <c r="I16" s="9"/>
      <c r="J16" s="9"/>
    </row>
  </sheetData>
  <mergeCells count="6">
    <mergeCell ref="E2:G2"/>
    <mergeCell ref="H2:J2"/>
    <mergeCell ref="A16:J16"/>
    <mergeCell ref="A1:J1"/>
    <mergeCell ref="A2:A3"/>
    <mergeCell ref="B2:D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&amp;LAnalysis and Statistics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Serious crime per category</vt:lpstr>
      <vt:lpstr>Serious crime per offence</vt:lpstr>
      <vt:lpstr>Serious crime per police divisi</vt:lpstr>
      <vt:lpstr>'Serious crime per offence'!Print_Area</vt:lpstr>
      <vt:lpstr>'Serious crime per police divisi'!Print_Area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2017-03-21T07:32:37Z</dcterms:created>
  <dcterms:modified xsi:type="dcterms:W3CDTF">2017-03-21T07:35:46Z</dcterms:modified>
</cp:coreProperties>
</file>